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утевой лист" sheetId="1" state="visible" r:id="rId1"/>
    <sheet name="Как пользоваться" sheetId="2" state="visible" r:id="rId2"/>
    <sheet name="Где Excel заканчивается" sheetId="3" state="visible" r:id="rId3"/>
    <sheet name="Справочник" sheetId="4" state="visible" r:id="rId4"/>
  </sheets>
  <definedNames>
    <definedName name="_xlnm.Print_Titles" localSheetId="0">'Путевой лист'!$20:$20</definedName>
    <definedName name="_xlnm.Print_Titles" localSheetId="3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 ##0.0"/>
    <numFmt numFmtId="167" formatCode="# ##0"/>
    <numFmt numFmtId="168" formatCode="HH:MM"/>
    <numFmt numFmtId="169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0F1F2E"/>
      <sz val="13"/>
    </font>
    <font>
      <name val="Arial"/>
      <b val="1"/>
      <color rgb="002563EB"/>
      <sz val="11"/>
    </font>
    <font>
      <name val="Arial"/>
      <i val="1"/>
      <color rgb="008B98A5"/>
      <sz val="11"/>
    </font>
    <font>
      <name val="Arial"/>
      <b val="1"/>
      <color rgb="00FFFFFF"/>
      <sz val="11"/>
    </font>
    <font>
      <name val="Arial"/>
      <color rgb="000F1F2E"/>
      <sz val="11"/>
    </font>
    <font>
      <name val="Arial"/>
      <b val="1"/>
      <color rgb="000F1F2E"/>
      <sz val="11"/>
    </font>
    <font>
      <name val="Arial"/>
      <i val="1"/>
      <color rgb="008B98A5"/>
      <sz val="10"/>
    </font>
    <font>
      <name val="Arial"/>
      <color rgb="002563EB"/>
      <sz val="11"/>
      <u val="single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6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  <border>
      <left/>
      <right/>
      <top style="thin">
        <color rgb="00E8ECF0"/>
      </top>
      <bottom/>
      <diagonal/>
    </border>
    <border>
      <left/>
      <right style="thin">
        <color rgb="00E8ECF0"/>
      </right>
      <top style="thin">
        <color rgb="00E8ECF0"/>
      </top>
      <bottom/>
      <diagonal/>
    </border>
    <border>
      <left/>
      <right/>
      <top style="thin">
        <color rgb="00E8ECF0"/>
      </top>
      <bottom style="thin">
        <color rgb="00E8ECF0"/>
      </bottom>
      <diagonal/>
    </border>
    <border>
      <left/>
      <right style="thin">
        <color rgb="00E8ECF0"/>
      </right>
      <top style="thin">
        <color rgb="00E8ECF0"/>
      </top>
      <bottom style="thin">
        <color rgb="00E8ECF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pivotButton="0" quotePrefix="0" xfId="0"/>
    <xf numFmtId="0" fontId="6" fillId="0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0" borderId="1" pivotButton="0" quotePrefix="0" xfId="0"/>
    <xf numFmtId="165" fontId="7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166" fontId="7" fillId="0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166" fontId="7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 wrapText="1"/>
    </xf>
    <xf numFmtId="166" fontId="9" fillId="0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center" wrapText="1"/>
    </xf>
    <xf numFmtId="166" fontId="9" fillId="2" borderId="1" applyAlignment="1" pivotButton="0" quotePrefix="0" xfId="0">
      <alignment horizontal="center" vertical="center"/>
    </xf>
    <xf numFmtId="167" fontId="7" fillId="0" borderId="1" applyAlignment="1" pivotButton="0" quotePrefix="0" xfId="0">
      <alignment horizontal="center" vertical="center"/>
    </xf>
    <xf numFmtId="166" fontId="6" fillId="0" borderId="1" applyAlignment="1" pivotButton="0" quotePrefix="0" xfId="0">
      <alignment horizontal="center" vertical="center"/>
    </xf>
    <xf numFmtId="168" fontId="7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10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top" wrapText="1"/>
    </xf>
    <xf numFmtId="0" fontId="6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6" fillId="4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9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7" fontId="9" fillId="0" borderId="1" applyAlignment="1" pivotButton="0" quotePrefix="0" xfId="0">
      <alignment horizontal="left" vertical="center" wrapText="1"/>
    </xf>
    <xf numFmtId="167" fontId="9" fillId="2" borderId="1" applyAlignment="1" pivotButton="0" quotePrefix="0" xfId="0">
      <alignment horizontal="left" vertical="center" wrapText="1"/>
    </xf>
    <xf numFmtId="2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1">
    <dxf>
      <fill>
        <patternFill patternType="solid">
          <fgColor rgb="00FAF1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putevoy-list-spectehniki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putevoy-list-spectehniki&amp;utm_content=howto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putevoy-list-spectehniki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6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20" customWidth="1" min="5" max="5"/>
    <col width="18" customWidth="1" min="6" max="6"/>
  </cols>
  <sheetData>
    <row r="1" ht="26" customHeight="1">
      <c r="A1" s="1" t="inlineStr">
        <is>
          <t>Путевой лист спецтехники</t>
        </is>
      </c>
    </row>
    <row r="2" ht="18" customHeight="1">
      <c r="A2" s="2" t="inlineStr">
        <is>
          <t>По образцу формы ЭСМ-2. Наработка, время в наряде и расход топлива считаются формулами. Печать — А4, книжная.</t>
        </is>
      </c>
    </row>
    <row r="3">
      <c r="D3" s="3" t="inlineStr">
        <is>
          <t xml:space="preserve">Заполняется руками. В Бортовом наработку присылают водители голосом → </t>
        </is>
      </c>
      <c r="F3" s="4" t="inlineStr">
        <is>
          <t>bortovoy.com</t>
        </is>
      </c>
    </row>
    <row r="4">
      <c r="A4" s="5" t="inlineStr">
        <is>
          <t>Реквизиты</t>
        </is>
      </c>
    </row>
    <row r="5" ht="20" customHeight="1">
      <c r="A5" s="6" t="inlineStr">
        <is>
          <t>Путевой лист №</t>
        </is>
      </c>
      <c r="B5" s="7" t="inlineStr">
        <is>
          <t>418</t>
        </is>
      </c>
      <c r="C5" s="8" t="n"/>
      <c r="D5" s="8" t="n"/>
    </row>
    <row r="6" ht="20" customHeight="1">
      <c r="A6" s="6" t="inlineStr">
        <is>
          <t>Дата выдачи</t>
        </is>
      </c>
      <c r="B6" s="9" t="n">
        <v>46263</v>
      </c>
      <c r="C6" s="8" t="n"/>
      <c r="D6" s="8" t="n"/>
    </row>
    <row r="7" ht="20" customHeight="1">
      <c r="A7" s="6" t="inlineStr">
        <is>
          <t>Срок действия (с — по)</t>
        </is>
      </c>
      <c r="B7" s="7" t="inlineStr">
        <is>
          <t>1 смена, 29.08.2026</t>
        </is>
      </c>
      <c r="C7" s="8" t="n"/>
      <c r="D7" s="8" t="n"/>
    </row>
    <row r="8" ht="20" customHeight="1">
      <c r="A8" s="6" t="inlineStr">
        <is>
          <t>Перевозчик / владелец машины</t>
        </is>
      </c>
      <c r="B8" s="7" t="inlineStr">
        <is>
          <t>ООО «Пример», ИНН 5401234567</t>
        </is>
      </c>
      <c r="C8" s="8" t="n"/>
      <c r="D8" s="8" t="n"/>
    </row>
    <row r="9" ht="20" customHeight="1">
      <c r="A9" s="6" t="inlineStr">
        <is>
          <t>Адрес перевозчика</t>
        </is>
      </c>
      <c r="B9" s="7" t="inlineStr">
        <is>
          <t>г. Новосибирск, ул. Индустриальная 4</t>
        </is>
      </c>
      <c r="C9" s="8" t="n"/>
      <c r="D9" s="8" t="n"/>
    </row>
    <row r="10" ht="20" customHeight="1">
      <c r="A10" s="6" t="inlineStr">
        <is>
          <t>Тип транспортного средства</t>
        </is>
      </c>
      <c r="B10" s="7" t="inlineStr">
        <is>
          <t>Экскаватор гусеничный</t>
        </is>
      </c>
      <c r="C10" s="8" t="n"/>
      <c r="D10" s="8" t="n"/>
    </row>
    <row r="11" ht="20" customHeight="1">
      <c r="A11" s="6" t="inlineStr">
        <is>
          <t>Марка, модель</t>
        </is>
      </c>
      <c r="B11" s="7" t="inlineStr">
        <is>
          <t>Komatsu PC200-8</t>
        </is>
      </c>
      <c r="C11" s="8" t="n"/>
      <c r="D11" s="8" t="n"/>
    </row>
    <row r="12" ht="20" customHeight="1">
      <c r="A12" s="6" t="inlineStr">
        <is>
          <t>Государственный регистрационный номер</t>
        </is>
      </c>
      <c r="B12" s="7" t="inlineStr">
        <is>
          <t>-</t>
        </is>
      </c>
      <c r="C12" s="8" t="n"/>
      <c r="D12" s="8" t="n"/>
    </row>
    <row r="13" ht="20" customHeight="1">
      <c r="A13" s="6" t="inlineStr">
        <is>
          <t>Инвентарный / внутренний номер</t>
        </is>
      </c>
      <c r="B13" s="7" t="inlineStr">
        <is>
          <t>Э-3</t>
        </is>
      </c>
      <c r="C13" s="8" t="n"/>
      <c r="D13" s="8" t="n"/>
    </row>
    <row r="14" ht="20" customHeight="1">
      <c r="A14" s="6" t="inlineStr">
        <is>
          <t>Машинист (ФИО)</t>
        </is>
      </c>
      <c r="B14" s="7" t="inlineStr">
        <is>
          <t>Кузнецов Виктор Анатольевич</t>
        </is>
      </c>
      <c r="C14" s="8" t="n"/>
      <c r="D14" s="8" t="n"/>
    </row>
    <row r="15" ht="20" customHeight="1">
      <c r="A15" s="6" t="inlineStr">
        <is>
          <t>Удостоверение / права категории</t>
        </is>
      </c>
      <c r="B15" s="7" t="inlineStr">
        <is>
          <t>СЕ 123456, тракторист-машинист</t>
        </is>
      </c>
      <c r="C15" s="8" t="n"/>
      <c r="D15" s="8" t="n"/>
    </row>
    <row r="16" ht="20" customHeight="1">
      <c r="A16" s="6" t="inlineStr">
        <is>
          <t>Диспетчер / выдал лист</t>
        </is>
      </c>
      <c r="B16" s="7" t="inlineStr">
        <is>
          <t>Смирнова О.П.</t>
        </is>
      </c>
      <c r="C16" s="8" t="n"/>
      <c r="D16" s="8" t="n"/>
    </row>
    <row r="17">
      <c r="A17" s="10" t="inlineStr">
        <is>
          <t>Серые значения — пример. Впишите свои данные поверх.</t>
        </is>
      </c>
    </row>
    <row r="19">
      <c r="A19" s="5" t="inlineStr">
        <is>
          <t>Задание и его выполнение</t>
        </is>
      </c>
    </row>
    <row r="20" ht="28" customHeight="1">
      <c r="A20" s="11" t="inlineStr">
        <is>
          <t>№</t>
        </is>
      </c>
      <c r="B20" s="11" t="inlineStr">
        <is>
          <t>Заказчик / объект</t>
        </is>
      </c>
      <c r="C20" s="11" t="inlineStr">
        <is>
          <t>Что делать (задание)</t>
        </is>
      </c>
      <c r="D20" s="11" t="inlineStr">
        <is>
          <t>Ед.</t>
        </is>
      </c>
      <c r="E20" s="11" t="inlineStr">
        <is>
          <t>План</t>
        </is>
      </c>
      <c r="F20" s="11" t="inlineStr">
        <is>
          <t>Факт</t>
        </is>
      </c>
    </row>
    <row r="21" ht="26" customHeight="1">
      <c r="A21" s="12">
        <f>IF($C21="","",ROW()-20)</f>
        <v/>
      </c>
      <c r="B21" s="13" t="inlineStr">
        <is>
          <t>ООО «Стройинвест», объект «Северный»</t>
        </is>
      </c>
      <c r="C21" s="13" t="inlineStr">
        <is>
          <t>Разработка котлована, погрузка в самосвалы</t>
        </is>
      </c>
      <c r="D21" s="12" t="inlineStr">
        <is>
          <t>м3</t>
        </is>
      </c>
      <c r="E21" s="14" t="n">
        <v>420</v>
      </c>
      <c r="F21" s="14" t="n">
        <v>405</v>
      </c>
    </row>
    <row r="22" ht="26" customHeight="1">
      <c r="A22" s="15">
        <f>IF($C22="","",ROW()-20)</f>
        <v/>
      </c>
      <c r="B22" s="7" t="inlineStr">
        <is>
          <t>ООО «Стройинвест», объект «Северный»</t>
        </is>
      </c>
      <c r="C22" s="7" t="inlineStr">
        <is>
          <t>Планировка дна котлована</t>
        </is>
      </c>
      <c r="D22" s="15" t="inlineStr">
        <is>
          <t>м-ч</t>
        </is>
      </c>
      <c r="E22" s="16" t="n">
        <v>2</v>
      </c>
      <c r="F22" s="16" t="n">
        <v>2.5</v>
      </c>
    </row>
    <row r="23" ht="26" customHeight="1">
      <c r="A23" s="17">
        <f>IF($C23="","",ROW()-20)</f>
        <v/>
      </c>
      <c r="B23" s="18" t="n"/>
      <c r="C23" s="18" t="n"/>
      <c r="D23" s="17" t="n"/>
      <c r="E23" s="19" t="n"/>
      <c r="F23" s="19" t="n"/>
    </row>
    <row r="24" ht="26" customHeight="1">
      <c r="A24" s="20">
        <f>IF($C24="","",ROW()-20)</f>
        <v/>
      </c>
      <c r="B24" s="21" t="n"/>
      <c r="C24" s="21" t="n"/>
      <c r="D24" s="20" t="n"/>
      <c r="E24" s="22" t="n"/>
      <c r="F24" s="22" t="n"/>
    </row>
    <row r="25" ht="26" customHeight="1">
      <c r="A25" s="17">
        <f>IF($C25="","",ROW()-20)</f>
        <v/>
      </c>
      <c r="B25" s="18" t="n"/>
      <c r="C25" s="18" t="n"/>
      <c r="D25" s="17" t="n"/>
      <c r="E25" s="19" t="n"/>
      <c r="F25" s="19" t="n"/>
    </row>
    <row r="26" ht="26" customHeight="1">
      <c r="A26" s="20">
        <f>IF($C26="","",ROW()-20)</f>
        <v/>
      </c>
      <c r="B26" s="21" t="n"/>
      <c r="C26" s="21" t="n"/>
      <c r="D26" s="20" t="n"/>
      <c r="E26" s="22" t="n"/>
      <c r="F26" s="22" t="n"/>
    </row>
    <row r="27" ht="26" customHeight="1">
      <c r="A27" s="17">
        <f>IF($C27="","",ROW()-20)</f>
        <v/>
      </c>
      <c r="B27" s="18" t="n"/>
      <c r="C27" s="18" t="n"/>
      <c r="D27" s="17" t="n"/>
      <c r="E27" s="19" t="n"/>
      <c r="F27" s="19" t="n"/>
    </row>
    <row r="28" ht="26" customHeight="1">
      <c r="A28" s="20">
        <f>IF($C28="","",ROW()-20)</f>
        <v/>
      </c>
      <c r="B28" s="21" t="n"/>
      <c r="C28" s="21" t="n"/>
      <c r="D28" s="20" t="n"/>
      <c r="E28" s="22" t="n"/>
      <c r="F28" s="22" t="n"/>
    </row>
    <row r="30">
      <c r="A30" s="5" t="inlineStr">
        <is>
          <t>Счётчик и время смены</t>
        </is>
      </c>
    </row>
    <row r="31" ht="20" customHeight="1">
      <c r="A31" s="18" t="inlineStr">
        <is>
          <t>Показания счётчика при выезде, м/ч</t>
        </is>
      </c>
      <c r="B31" s="23" t="n">
        <v>6304</v>
      </c>
    </row>
    <row r="32" ht="20" customHeight="1">
      <c r="A32" s="18" t="inlineStr">
        <is>
          <t>Показания счётчика при возврате, м/ч</t>
        </is>
      </c>
      <c r="B32" s="23" t="n">
        <v>6313</v>
      </c>
    </row>
    <row r="33" ht="20" customHeight="1">
      <c r="A33" s="18" t="inlineStr">
        <is>
          <t>Наработка за смену, м/ч</t>
        </is>
      </c>
      <c r="B33" s="24">
        <f>IF(OR($B$31="",$B$32=""),"",$B$32-$B$31)</f>
        <v/>
      </c>
    </row>
    <row r="34" ht="20" customHeight="1">
      <c r="A34" s="18" t="inlineStr">
        <is>
          <t>Время выезда с базы</t>
        </is>
      </c>
      <c r="B34" s="25" t="n">
        <v>0.3194444444444444</v>
      </c>
    </row>
    <row r="35" ht="20" customHeight="1">
      <c r="A35" s="18" t="inlineStr">
        <is>
          <t>Время возврата на базу</t>
        </is>
      </c>
      <c r="B35" s="25" t="n">
        <v>0.7569444444444444</v>
      </c>
    </row>
    <row r="36" ht="20" customHeight="1">
      <c r="A36" s="18" t="inlineStr">
        <is>
          <t>Время в наряде, ч</t>
        </is>
      </c>
      <c r="B36" s="24">
        <f>IF(OR($B$34="",$B$35=""),"",ROUND(($B$35-$B$34)*24,1))</f>
        <v/>
      </c>
    </row>
    <row r="37" ht="20" customHeight="1">
      <c r="A37" s="18" t="inlineStr">
        <is>
          <t>Простой за смену, ч</t>
        </is>
      </c>
      <c r="B37" s="14" t="n">
        <v>0.5</v>
      </c>
    </row>
    <row r="38" ht="20" customHeight="1">
      <c r="A38" s="18" t="inlineStr">
        <is>
          <t>Причина простоя</t>
        </is>
      </c>
      <c r="B38" s="12" t="inlineStr">
        <is>
          <t>Ожидание фронта работ</t>
        </is>
      </c>
    </row>
    <row r="40">
      <c r="A40" s="5" t="inlineStr">
        <is>
          <t>Топливо</t>
        </is>
      </c>
    </row>
    <row r="41" ht="20" customHeight="1">
      <c r="A41" s="18" t="inlineStr">
        <is>
          <t>Остаток топлива при выезде, л</t>
        </is>
      </c>
      <c r="B41" s="14" t="n">
        <v>120</v>
      </c>
    </row>
    <row r="42" ht="20" customHeight="1">
      <c r="A42" s="18" t="inlineStr">
        <is>
          <t>Выдано топлива за смену, л</t>
        </is>
      </c>
      <c r="B42" s="14" t="n">
        <v>130</v>
      </c>
    </row>
    <row r="43" ht="20" customHeight="1">
      <c r="A43" s="18" t="inlineStr">
        <is>
          <t>Остаток топлива при возврате, л</t>
        </is>
      </c>
      <c r="B43" s="14" t="n">
        <v>122</v>
      </c>
    </row>
    <row r="44" ht="20" customHeight="1">
      <c r="A44" s="18" t="inlineStr">
        <is>
          <t>Фактический расход за смену, л</t>
        </is>
      </c>
      <c r="B44" s="24">
        <f>IF(OR($B$41="",$B$43=""),"",ROUND($B$41+IF($B$42="",0,$B$42)-$B$43,1))</f>
        <v/>
      </c>
    </row>
    <row r="45" ht="20" customHeight="1">
      <c r="A45" s="18" t="inlineStr">
        <is>
          <t>Норма расхода, л/м-ч</t>
        </is>
      </c>
      <c r="B45" s="14" t="n">
        <v>14.5</v>
      </c>
    </row>
    <row r="46" ht="20" customHeight="1">
      <c r="A46" s="18" t="inlineStr">
        <is>
          <t>Расход по норме, л</t>
        </is>
      </c>
      <c r="B46" s="24">
        <f>IF(OR($B$45="",$B$33=""),"",ROUND($B$45*$B$33,1))</f>
        <v/>
      </c>
    </row>
    <row r="47" ht="20" customHeight="1">
      <c r="A47" s="18" t="inlineStr">
        <is>
          <t>Отклонение от нормы, л</t>
        </is>
      </c>
      <c r="B47" s="24">
        <f>IF(OR($B$44="",$B$46=""),"",ROUND($B$44-$B$46,1))</f>
        <v/>
      </c>
    </row>
    <row r="49">
      <c r="A49" s="5" t="inlineStr">
        <is>
          <t>Обязательные отметки</t>
        </is>
      </c>
    </row>
    <row r="50" ht="30" customHeight="1">
      <c r="A50" s="26" t="inlineStr">
        <is>
          <t>Отметки о предрейсовом медосмотре водителя и о предрейсовом контроле технического состояния — обязательные реквизиты путевого листа. Без них лист недействителен при проверке на дороге.</t>
        </is>
      </c>
    </row>
    <row r="52" ht="28" customHeight="1">
      <c r="A52" s="11" t="inlineStr">
        <is>
          <t>Отметка</t>
        </is>
      </c>
      <c r="B52" s="11" t="inlineStr">
        <is>
          <t>Что проставляется</t>
        </is>
      </c>
      <c r="C52" s="11" t="inlineStr">
        <is>
          <t>Дата и время</t>
        </is>
      </c>
      <c r="D52" s="11" t="inlineStr">
        <is>
          <t>ФИО</t>
        </is>
      </c>
      <c r="E52" s="11" t="inlineStr">
        <is>
          <t>Подпись</t>
        </is>
      </c>
    </row>
    <row r="53" ht="30" customHeight="1">
      <c r="A53" s="27" t="inlineStr">
        <is>
          <t>Предрейсовый медицинский осмотр водителя</t>
        </is>
      </c>
      <c r="B53" s="28" t="inlineStr">
        <is>
          <t>Дата, время, подпись и штамп медработника</t>
        </is>
      </c>
      <c r="C53" s="18" t="n"/>
      <c r="D53" s="18" t="n"/>
      <c r="E53" s="18" t="n"/>
    </row>
    <row r="54" ht="30" customHeight="1">
      <c r="A54" s="29" t="inlineStr">
        <is>
          <t>Послерейсовый медицинский осмотр</t>
        </is>
      </c>
      <c r="B54" s="30" t="inlineStr">
        <is>
          <t>Когда требуется по виду перевозок</t>
        </is>
      </c>
      <c r="C54" s="21" t="n"/>
      <c r="D54" s="21" t="n"/>
      <c r="E54" s="21" t="n"/>
    </row>
    <row r="55" ht="30" customHeight="1">
      <c r="A55" s="27" t="inlineStr">
        <is>
          <t>Предрейсовый контроль технического состояния ТС</t>
        </is>
      </c>
      <c r="B55" s="28" t="inlineStr">
        <is>
          <t>Дата, время, подпись контролёра технического состояния</t>
        </is>
      </c>
      <c r="C55" s="18" t="n"/>
      <c r="D55" s="18" t="n"/>
      <c r="E55" s="18" t="n"/>
    </row>
    <row r="56" ht="30" customHeight="1">
      <c r="A56" s="29" t="inlineStr">
        <is>
          <t>Машина выпущена на линию, механик</t>
        </is>
      </c>
      <c r="B56" s="30" t="inlineStr">
        <is>
          <t>Подпись механика или ответственного за выпуск</t>
        </is>
      </c>
      <c r="C56" s="21" t="n"/>
      <c r="D56" s="21" t="n"/>
      <c r="E56" s="21" t="n"/>
    </row>
    <row r="58" ht="28" customHeight="1">
      <c r="A58" s="31" t="inlineStr">
        <is>
          <t>Путевой лист живёт один день и уезжает в папку: посчитать по нему наработку за месяц можно только вручную. В приложении наработка и топливо копятся в журнале машины сами, а лист остаётся документом для дороги.</t>
        </is>
      </c>
    </row>
    <row r="61">
      <c r="A61" s="5" t="inlineStr">
        <is>
          <t>Подписи</t>
        </is>
      </c>
    </row>
    <row r="62" ht="26" customHeight="1">
      <c r="A62" s="11" t="inlineStr">
        <is>
          <t>Роль</t>
        </is>
      </c>
      <c r="B62" s="11" t="inlineStr">
        <is>
          <t>ФИО</t>
        </is>
      </c>
      <c r="C62" s="11" t="inlineStr">
        <is>
          <t>Подпись</t>
        </is>
      </c>
      <c r="D62" s="11" t="inlineStr">
        <is>
          <t>Дата</t>
        </is>
      </c>
    </row>
    <row r="63" ht="28" customHeight="1">
      <c r="A63" s="18" t="inlineStr">
        <is>
          <t>Машинист (принял задание, сдал лист)</t>
        </is>
      </c>
      <c r="B63" s="18" t="n"/>
      <c r="C63" s="18" t="n"/>
      <c r="D63" s="18" t="n"/>
    </row>
    <row r="64" ht="28" customHeight="1">
      <c r="A64" s="18" t="inlineStr">
        <is>
          <t>Механик (выпуск на линию, приём при возврате)</t>
        </is>
      </c>
      <c r="B64" s="18" t="n"/>
      <c r="C64" s="18" t="n"/>
      <c r="D64" s="18" t="n"/>
    </row>
    <row r="65" ht="28" customHeight="1">
      <c r="A65" s="18" t="inlineStr">
        <is>
          <t>Диспетчер (выдал лист)</t>
        </is>
      </c>
      <c r="B65" s="18" t="n"/>
      <c r="C65" s="18" t="n"/>
      <c r="D65" s="18" t="n"/>
    </row>
    <row r="66" ht="28" customHeight="1">
      <c r="A66" s="18" t="inlineStr">
        <is>
          <t>Представитель заказчика (принял работу)</t>
        </is>
      </c>
      <c r="B66" s="18" t="n"/>
      <c r="C66" s="18" t="n"/>
      <c r="D66" s="18" t="n"/>
    </row>
  </sheetData>
  <mergeCells count="17">
    <mergeCell ref="B10:D10"/>
    <mergeCell ref="A2:F2"/>
    <mergeCell ref="B11:D11"/>
    <mergeCell ref="A50:E50"/>
    <mergeCell ref="B5:D5"/>
    <mergeCell ref="B14:D14"/>
    <mergeCell ref="B15:D15"/>
    <mergeCell ref="A58:E58"/>
    <mergeCell ref="A1:F1"/>
    <mergeCell ref="B8:D8"/>
    <mergeCell ref="B9:D9"/>
    <mergeCell ref="B13:D13"/>
    <mergeCell ref="B12:D12"/>
    <mergeCell ref="B7:D7"/>
    <mergeCell ref="D3:E3"/>
    <mergeCell ref="B6:D6"/>
    <mergeCell ref="B16:D16"/>
  </mergeCells>
  <conditionalFormatting sqref="F21:F28">
    <cfRule type="expression" priority="1" dxfId="0" stopIfTrue="0">
      <formula>AND($E21&lt;&gt;"",$F21&lt;&gt;"",$F21&lt;$E21*0.9)</formula>
    </cfRule>
  </conditionalFormatting>
  <conditionalFormatting sqref="B47">
    <cfRule type="cellIs" priority="2" operator="greaterThan" dxfId="0">
      <formula>5</formula>
    </cfRule>
    <cfRule type="cellIs" priority="3" operator="lessThan" dxfId="0">
      <formula>-5</formula>
    </cfRule>
  </conditionalFormatting>
  <dataValidations count="2">
    <dataValidation sqref="D21:D28" showDropDown="0" showInputMessage="0" showErrorMessage="0" allowBlank="1" type="list">
      <formula1>"м3,т,рейс,м-ч,км,шт."</formula1>
    </dataValidation>
    <dataValidation sqref="B38" showDropDown="0" showInputMessage="0" showErrorMessage="0" allowBlank="1" type="list">
      <formula1>"Нет простоя,Неисправность машины,Ожидание фронта работ,Отсутствие топлива,Погодные условия,Отсутствие машиниста,Плановое ТО,Перебазировка"</formula1>
    </dataValidation>
  </dataValidations>
  <hyperlinks>
    <hyperlink xmlns:r="http://schemas.openxmlformats.org/officeDocument/2006/relationships" ref="F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заполнять путевой лист спецтехники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45" customHeight="1">
      <c r="A4" s="32" t="n">
        <v>1</v>
      </c>
      <c r="B4" s="33" t="inlineStr">
        <is>
          <t>Лист выписывается на смену до выезда. Заполните реквизиты: номер и дату, срок действия, перевозчика с ИНН и адресом, тип и марку машины, госномер или инвентарный номер, машиниста с удостоверением.</t>
        </is>
      </c>
    </row>
    <row r="5" ht="45" customHeight="1">
      <c r="A5" s="34" t="n">
        <v>2</v>
      </c>
      <c r="B5" s="35" t="inlineStr">
        <is>
          <t>Впишите задание: заказчик и объект так, как они названы в договоре, что делать, в каких единицах и сколько по плану. Факт заполняется по возврату — выполнение меньше 90 процентов от плана подсвечивается.</t>
        </is>
      </c>
    </row>
    <row r="6" ht="30" customHeight="1">
      <c r="A6" s="32" t="n">
        <v>3</v>
      </c>
      <c r="B6" s="33" t="inlineStr">
        <is>
          <t>Снимите показания счётчика при выезде и при возврате. Наработка за смену считается формулой, время в наряде — тоже. Эти два поля вручную не трогайте.</t>
        </is>
      </c>
    </row>
    <row r="7" ht="45" customHeight="1">
      <c r="A7" s="34" t="n">
        <v>4</v>
      </c>
      <c r="B7" s="35" t="inlineStr">
        <is>
          <t>Заполните топливо: остаток при выезде, выданное за смену, остаток при возврате. Фактический расход, расход по норме и отклонение считаются сами. Отклонение больше 5 литров подсвечивается — это повод разобраться.</t>
        </is>
      </c>
    </row>
    <row r="8" ht="45" customHeight="1">
      <c r="A8" s="32" t="n">
        <v>5</v>
      </c>
      <c r="B8" s="33" t="inlineStr">
        <is>
          <t>Проставьте обязательные отметки: предрейсовый медицинский осмотр водителя и предрейсовый контроль технического состояния. Это реквизиты, без которых лист недействителен при проверке на дороге.</t>
        </is>
      </c>
    </row>
    <row r="9" ht="30" customHeight="1">
      <c r="A9" s="34" t="n">
        <v>6</v>
      </c>
      <c r="B9" s="35" t="inlineStr">
        <is>
          <t>По возврату механик принимает машину, машинист сдаёт лист диспетчеру. Если работа предъявляется заказчику — отметка его представителя.</t>
        </is>
      </c>
    </row>
    <row r="10" ht="30" customHeight="1">
      <c r="A10" s="32" t="n">
        <v>7</v>
      </c>
      <c r="B10" s="33" t="inlineStr">
        <is>
          <t>Собранные за месяц листы переносите в журнал учёта работы машины (ЭСМ-6): по ним считается месячная наработка, простой и расход топлива по машине.</t>
        </is>
      </c>
    </row>
    <row r="12" ht="30" customHeight="1">
      <c r="B12" s="26" t="inlineStr">
        <is>
          <t>Путевой лист нужен, когда самоходная машина выходит на дороги общего пользования или перевозит грузы. Если техника весь день работает на площадке заказчика, обычно достаточно рапорта ЭСМ-3 и журнала ЭСМ-6 — но порядок стоит закрепить приказом по организации.</t>
        </is>
      </c>
    </row>
    <row r="14">
      <c r="B14" s="26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36" t="inlineStr">
        <is>
          <t>Этот журнал может вестись сам — голосом из чата. Приложение «Бортовой»:</t>
        </is>
      </c>
    </row>
    <row r="17">
      <c r="B17" s="37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26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27" t="inlineStr">
        <is>
          <t>Водитель сообщил наработку из поля</t>
        </is>
      </c>
      <c r="B7" s="18" t="inlineStr">
        <is>
          <t>Позвонил или написал в мессенджер, инженер переписывает в таблицу вечером</t>
        </is>
      </c>
      <c r="C7" s="38" t="inlineStr">
        <is>
          <t>Сказал голосом в чат машины — запись встала в журнал сразу</t>
        </is>
      </c>
    </row>
    <row r="8" ht="32" customHeight="1">
      <c r="A8" s="29" t="inlineStr">
        <is>
          <t>Подошёл срок ТО</t>
        </is>
      </c>
      <c r="B8" s="21" t="inlineStr">
        <is>
          <t>Файл молчит, пока его не откроют и не посмотрят колонку статуса</t>
        </is>
      </c>
      <c r="C8" s="39" t="inlineStr">
        <is>
          <t>Приходит сообщение в чат машины за 25–50 моточасов до срока</t>
        </is>
      </c>
    </row>
    <row r="9" ht="32" customHeight="1">
      <c r="A9" s="27" t="inlineStr">
        <is>
          <t>Дефект с фотографией</t>
        </is>
      </c>
      <c r="B9" s="18" t="inlineStr">
        <is>
          <t>Фото остаётся в телефоне или в переписке, в строке только описание словами</t>
        </is>
      </c>
      <c r="C9" s="38" t="inlineStr">
        <is>
          <t>Фото прикреплено к записи о дефекте и остаётся в журнале машины</t>
        </is>
      </c>
    </row>
    <row r="10" ht="32" customHeight="1">
      <c r="A10" s="29" t="inlineStr">
        <is>
          <t>Инженер уволился или в отпуске</t>
        </is>
      </c>
      <c r="B10" s="21" t="inlineStr">
        <is>
          <t>Файл лежит на его компьютере, актуальную версию ищут по почте</t>
        </is>
      </c>
      <c r="C10" s="39" t="inlineStr">
        <is>
          <t>Данные в общей базе, доступ у всех, кому его дали</t>
        </is>
      </c>
    </row>
    <row r="11" ht="32" customHeight="1">
      <c r="A11" s="27" t="inlineStr">
        <is>
          <t>Руководитель просит сводку по парку</t>
        </is>
      </c>
      <c r="B11" s="18" t="inlineStr">
        <is>
          <t>Инженер собирает её вручную и присылает файл, к вечеру он устарел</t>
        </is>
      </c>
      <c r="C11" s="38" t="inlineStr">
        <is>
          <t>Руководитель открывает кабинет и видит текущее состояние сам</t>
        </is>
      </c>
    </row>
    <row r="12" ht="32" customHeight="1">
      <c r="A12" s="29" t="inlineStr">
        <is>
          <t>Спор: кто сказал 6420 моточасов</t>
        </is>
      </c>
      <c r="B12" s="21" t="inlineStr">
        <is>
          <t>В ячейке только число, автора и время внесения не видно</t>
        </is>
      </c>
      <c r="C12" s="39" t="inlineStr">
        <is>
          <t>У записи есть автор, время, исходное голосовое и фото</t>
        </is>
      </c>
    </row>
    <row r="13" ht="32" customHeight="1">
      <c r="A13" s="27" t="inlineStr">
        <is>
          <t>30 машин и три гаража</t>
        </is>
      </c>
      <c r="B13" s="18" t="inlineStr">
        <is>
          <t>Файлы расходятся по копиям, кто-то правит устаревшую версию</t>
        </is>
      </c>
      <c r="C13" s="38" t="inlineStr">
        <is>
          <t>Одна база на организацию, у каждой машины свой чат</t>
        </is>
      </c>
    </row>
    <row r="15">
      <c r="A15" s="5" t="inlineStr">
        <is>
          <t>Сколько стоит вести таблицу руками</t>
        </is>
      </c>
    </row>
    <row r="16">
      <c r="A16" s="10" t="inlineStr">
        <is>
          <t>Цифры подставьте свои — формулы открыты.</t>
        </is>
      </c>
    </row>
    <row r="17" ht="22" customHeight="1">
      <c r="A17" s="18" t="inlineStr">
        <is>
          <t>Машин в парке</t>
        </is>
      </c>
      <c r="B17" s="40" t="n">
        <v>15</v>
      </c>
    </row>
    <row r="18" ht="22" customHeight="1">
      <c r="A18" s="18" t="inlineStr">
        <is>
          <t>Минут на одну машину в неделю: собрать и внести данные</t>
        </is>
      </c>
      <c r="B18" s="40" t="n">
        <v>10</v>
      </c>
    </row>
    <row r="19" ht="22" customHeight="1">
      <c r="A19" s="18" t="inlineStr">
        <is>
          <t>Ставка инженера, ₽ в час</t>
        </is>
      </c>
      <c r="B19" s="40" t="n">
        <v>600</v>
      </c>
    </row>
    <row r="20" ht="22" customHeight="1">
      <c r="A20" s="18" t="inlineStr">
        <is>
          <t>Потерянных записей в месяц</t>
        </is>
      </c>
      <c r="B20" s="40" t="n">
        <v>3</v>
      </c>
    </row>
    <row r="22" ht="24" customHeight="1">
      <c r="A22" s="41" t="inlineStr">
        <is>
          <t>Часов в год на ведение таблицы</t>
        </is>
      </c>
      <c r="B22" s="42">
        <f>ROUND($B$17*$B$18*52/60,0)</f>
        <v/>
      </c>
    </row>
    <row r="23" ht="24" customHeight="1">
      <c r="A23" s="41" t="inlineStr">
        <is>
          <t>Это стоит в год</t>
        </is>
      </c>
      <c r="B23" s="43">
        <f>ROUND($B$17*$B$18*52/60*$B$19,0)</f>
        <v/>
      </c>
    </row>
    <row r="24" ht="24" customHeight="1">
      <c r="A24" s="41" t="inlineStr">
        <is>
          <t>Записей без источника за год</t>
        </is>
      </c>
      <c r="B24" s="4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26" t="inlineStr">
        <is>
          <t>Наведите камеру — приложение бесплатно, iOS и Android</t>
        </is>
      </c>
    </row>
    <row r="34" ht="15" customHeight="1"/>
    <row r="35" ht="15" customHeight="1">
      <c r="E35" s="37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0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18" t="inlineStr">
        <is>
          <t>Экскаватор гусеничный</t>
        </is>
      </c>
      <c r="B5" s="45" t="n">
        <v>50</v>
      </c>
      <c r="C5" s="45" t="n">
        <v>250</v>
      </c>
      <c r="D5" s="45" t="n">
        <v>500</v>
      </c>
      <c r="E5" s="18" t="inlineStr">
        <is>
          <t>ТО-1 каждые 50-100 м/ч, ТО-2 250 м/ч, ТО-3 500 м/ч</t>
        </is>
      </c>
      <c r="F5" s="18" t="inlineStr">
        <is>
          <t>м/ч</t>
        </is>
      </c>
    </row>
    <row r="6">
      <c r="A6" s="21" t="inlineStr">
        <is>
          <t>Бульдозер</t>
        </is>
      </c>
      <c r="B6" s="46" t="n">
        <v>50</v>
      </c>
      <c r="C6" s="46" t="n">
        <v>250</v>
      </c>
      <c r="D6" s="46" t="n">
        <v>1000</v>
      </c>
      <c r="E6" s="21" t="inlineStr">
        <is>
          <t>ТО-1 50-100 м/ч, ТО-2 250 м/ч, ТО-3 1000 м/ч</t>
        </is>
      </c>
      <c r="F6" s="21" t="inlineStr">
        <is>
          <t>м/ч</t>
        </is>
      </c>
    </row>
    <row r="7">
      <c r="A7" s="18" t="inlineStr">
        <is>
          <t>Погрузчик фронтальный</t>
        </is>
      </c>
      <c r="B7" s="45" t="n">
        <v>50</v>
      </c>
      <c r="C7" s="45" t="n">
        <v>250</v>
      </c>
      <c r="D7" s="45" t="n">
        <v>500</v>
      </c>
      <c r="E7" s="18" t="inlineStr">
        <is>
          <t>ТО-1 50 м/ч, ТО-2 250 м/ч, ТО-3 500 м/ч</t>
        </is>
      </c>
      <c r="F7" s="18" t="inlineStr">
        <is>
          <t>м/ч</t>
        </is>
      </c>
    </row>
    <row r="8">
      <c r="A8" s="21" t="inlineStr">
        <is>
          <t>Автокран</t>
        </is>
      </c>
      <c r="B8" s="46" t="n">
        <v>50</v>
      </c>
      <c r="C8" s="46" t="n">
        <v>250</v>
      </c>
      <c r="D8" s="46" t="n">
        <v>750</v>
      </c>
      <c r="E8" s="21" t="inlineStr">
        <is>
          <t>ТО-1 50 м/ч, ТО-2 250 м/ч, ТО-3 750-1000 м/ч</t>
        </is>
      </c>
      <c r="F8" s="21" t="inlineStr">
        <is>
          <t>м/ч</t>
        </is>
      </c>
    </row>
    <row r="9">
      <c r="A9" s="18" t="inlineStr">
        <is>
          <t>Грузовик / самосвал</t>
        </is>
      </c>
      <c r="B9" s="45" t="n">
        <v>10000</v>
      </c>
      <c r="C9" s="45" t="n">
        <v>20000</v>
      </c>
      <c r="D9" s="45" t="n">
        <v>40000</v>
      </c>
      <c r="E9" s="18" t="inlineStr">
        <is>
          <t>ТО-1 10 000 км или 250 м/ч, ТО-2 20 000 км или 500 м/ч, ТО-3 40 000 км или 1000 м/ч</t>
        </is>
      </c>
      <c r="F9" s="18" t="inlineStr">
        <is>
          <t>км</t>
        </is>
      </c>
    </row>
    <row r="10">
      <c r="A10" s="21" t="inlineStr">
        <is>
          <t>Трактор колёсный</t>
        </is>
      </c>
      <c r="B10" s="46" t="n">
        <v>50</v>
      </c>
      <c r="C10" s="46" t="n">
        <v>250</v>
      </c>
      <c r="D10" s="46" t="n">
        <v>1000</v>
      </c>
      <c r="E10" s="21" t="inlineStr">
        <is>
          <t>ТО-1 50-125 м/ч, ТО-2 250-500 м/ч, ТО-3 1000 м/ч</t>
        </is>
      </c>
      <c r="F10" s="21" t="inlineStr">
        <is>
          <t>м/ч</t>
        </is>
      </c>
    </row>
    <row r="12">
      <c r="A12" s="5" t="inlineStr">
        <is>
          <t>Условия эксплуатации и коэффициент интервала</t>
        </is>
      </c>
    </row>
    <row r="13">
      <c r="A13" s="18" t="inlineStr">
        <is>
          <t>Нормальные</t>
        </is>
      </c>
      <c r="B13" s="47" t="n">
        <v>1</v>
      </c>
    </row>
    <row r="14">
      <c r="A14" s="18" t="inlineStr">
        <is>
          <t>Тяжёлые</t>
        </is>
      </c>
      <c r="B14" s="47" t="n">
        <v>0.75</v>
      </c>
    </row>
    <row r="17">
      <c r="A17" s="5" t="inlineStr">
        <is>
          <t>Приоритеты ремонтов</t>
        </is>
      </c>
    </row>
    <row r="18">
      <c r="A18" s="18" t="inlineStr">
        <is>
          <t>A</t>
        </is>
      </c>
      <c r="B18" s="36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18" t="inlineStr">
        <is>
          <t>B</t>
        </is>
      </c>
      <c r="B19" s="36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18" t="inlineStr">
        <is>
          <t>C</t>
        </is>
      </c>
      <c r="B20" s="36" t="inlineStr">
        <is>
          <t>Отложить до планового ТО: косметика (царапина, датчик температуры в кабине)</t>
        </is>
      </c>
    </row>
    <row r="23">
      <c r="A23" s="5" t="inlineStr">
        <is>
          <t>Типы событий</t>
        </is>
      </c>
    </row>
    <row r="24">
      <c r="A24" s="18" t="inlineStr">
        <is>
          <t>ТО-1</t>
        </is>
      </c>
      <c r="B24" s="36" t="n"/>
    </row>
    <row r="25">
      <c r="A25" s="18" t="inlineStr">
        <is>
          <t>ТО-2</t>
        </is>
      </c>
      <c r="B25" s="36" t="n"/>
    </row>
    <row r="26">
      <c r="A26" s="18" t="inlineStr">
        <is>
          <t>ТО-3</t>
        </is>
      </c>
      <c r="B26" s="36" t="n"/>
    </row>
    <row r="27">
      <c r="A27" s="18" t="inlineStr">
        <is>
          <t>СО (сезонное)</t>
        </is>
      </c>
      <c r="B27" s="36" t="n"/>
    </row>
    <row r="28">
      <c r="A28" s="18" t="inlineStr">
        <is>
          <t>Ремонт</t>
        </is>
      </c>
      <c r="B28" s="36" t="n"/>
    </row>
    <row r="29">
      <c r="A29" s="18" t="inlineStr">
        <is>
          <t>Заправка</t>
        </is>
      </c>
      <c r="B29" s="36" t="n"/>
    </row>
    <row r="30">
      <c r="A30" s="18" t="inlineStr">
        <is>
          <t>Дефект</t>
        </is>
      </c>
      <c r="B30" s="36" t="n"/>
    </row>
    <row r="31">
      <c r="A31" s="18" t="inlineStr">
        <is>
          <t>Осмотр</t>
        </is>
      </c>
      <c r="B31" s="36" t="n"/>
    </row>
    <row r="34">
      <c r="A34" s="5" t="inlineStr">
        <is>
          <t>Статусы</t>
        </is>
      </c>
    </row>
    <row r="35">
      <c r="A35" s="18" t="inlineStr">
        <is>
          <t>Запланировано</t>
        </is>
      </c>
      <c r="B35" s="36" t="n"/>
    </row>
    <row r="36">
      <c r="A36" s="18" t="inlineStr">
        <is>
          <t>В работе</t>
        </is>
      </c>
      <c r="B36" s="36" t="n"/>
    </row>
    <row r="37">
      <c r="A37" s="18" t="inlineStr">
        <is>
          <t>Выполнено</t>
        </is>
      </c>
      <c r="B37" s="36" t="n"/>
    </row>
    <row r="38">
      <c r="A38" s="18" t="inlineStr">
        <is>
          <t>Просрочено</t>
        </is>
      </c>
      <c r="B38" s="36" t="n"/>
    </row>
    <row r="40">
      <c r="A40" s="5" t="inlineStr">
        <is>
          <t>Единицы измерения задания</t>
        </is>
      </c>
    </row>
    <row r="41">
      <c r="A41" s="18" t="inlineStr">
        <is>
          <t>м3</t>
        </is>
      </c>
    </row>
    <row r="42">
      <c r="A42" s="18" t="inlineStr">
        <is>
          <t>т</t>
        </is>
      </c>
    </row>
    <row r="43">
      <c r="A43" s="18" t="inlineStr">
        <is>
          <t>рейс</t>
        </is>
      </c>
    </row>
    <row r="44">
      <c r="A44" s="18" t="inlineStr">
        <is>
          <t>м-ч</t>
        </is>
      </c>
    </row>
    <row r="45">
      <c r="A45" s="18" t="inlineStr">
        <is>
          <t>км</t>
        </is>
      </c>
    </row>
    <row r="46">
      <c r="A46" s="18" t="inlineStr">
        <is>
          <t>шт.</t>
        </is>
      </c>
    </row>
    <row r="48">
      <c r="A48" s="5" t="inlineStr">
        <is>
          <t>Причины простоя</t>
        </is>
      </c>
    </row>
    <row r="49">
      <c r="A49" s="18" t="inlineStr">
        <is>
          <t>Нет простоя</t>
        </is>
      </c>
    </row>
    <row r="50">
      <c r="A50" s="18" t="inlineStr">
        <is>
          <t>Неисправность машины</t>
        </is>
      </c>
    </row>
    <row r="51">
      <c r="A51" s="18" t="inlineStr">
        <is>
          <t>Ожидание фронта работ</t>
        </is>
      </c>
    </row>
    <row r="52">
      <c r="A52" s="18" t="inlineStr">
        <is>
          <t>Отсутствие топлива</t>
        </is>
      </c>
    </row>
    <row r="53">
      <c r="A53" s="18" t="inlineStr">
        <is>
          <t>Погодные условия</t>
        </is>
      </c>
    </row>
    <row r="54">
      <c r="A54" s="18" t="inlineStr">
        <is>
          <t>Отсутствие машиниста</t>
        </is>
      </c>
    </row>
    <row r="55">
      <c r="A55" s="18" t="inlineStr">
        <is>
          <t>Плановое ТО</t>
        </is>
      </c>
    </row>
    <row r="56">
      <c r="A56" s="18" t="inlineStr">
        <is>
          <t>Перебазировка</t>
        </is>
      </c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2026-08-29T11:28:59Z</dcterms:created>
  <dcterms:modified xsi:type="dcterms:W3CDTF">2026-08-29T11:28:59Z</dcterms:modified>
</cp:coreProperties>
</file>